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000"/>
  </bookViews>
  <sheets>
    <sheet name="OFERTA" sheetId="2" r:id="rId1"/>
  </sheets>
  <definedNames>
    <definedName name="_xlnm._FilterDatabase" localSheetId="0" hidden="1">OFERTA!$A$13:$H$41</definedName>
    <definedName name="_xlnm.Print_Area" localSheetId="0">OFERTA!$A$1:$H$121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6" i="2" l="1"/>
  <c r="D32" i="2" l="1"/>
  <c r="D51" i="2" l="1"/>
  <c r="D49" i="2"/>
  <c r="D47" i="2"/>
  <c r="D45" i="2"/>
  <c r="D43" i="2"/>
  <c r="D34" i="2"/>
  <c r="D30" i="2"/>
  <c r="D28" i="2"/>
  <c r="D26" i="2"/>
  <c r="D24" i="2"/>
  <c r="D22" i="2"/>
  <c r="D20" i="2"/>
  <c r="D18" i="2"/>
  <c r="D16" i="2"/>
</calcChain>
</file>

<file path=xl/sharedStrings.xml><?xml version="1.0" encoding="utf-8"?>
<sst xmlns="http://schemas.openxmlformats.org/spreadsheetml/2006/main" count="130" uniqueCount="92">
  <si>
    <t>Capítol</t>
  </si>
  <si>
    <t>DESCRIPCIÓ</t>
  </si>
  <si>
    <t>AMIDAMENT</t>
  </si>
  <si>
    <t>RESUM</t>
  </si>
  <si>
    <t>Validació Quiròfan</t>
  </si>
  <si>
    <t>Validació Coronaries</t>
  </si>
  <si>
    <t>Validació Farmacia</t>
  </si>
  <si>
    <t>Recualificació del funcionament (Operational Qualification - OQ) de les sales Coronàries, mitjançant la realització de les actuacions tècniques necessàries per verificar el correcte comportament del sistema de tractament i filtració d’aire (HVAC), d'acord amb els protocols establerts.
Les proves es duen a terme en mode operacional, amb les sales equipades i en funcionament, sota condicions reals d’ús, i seguint la normativa vigent (UNE-EN ISO 14644, Annex 1 GMP EU, etc.).
L’actuació ha de garantir el compliment dels requisits ambientals i tècnics establerts per la normativa aplicable, segons la classificació ISO corresponent a cada sala objecte de validació.
Es lliurarà un informe tècnic amb els resultats obtinguts, la documentació associada i les evidències de conformitat amb els protocols establert</t>
  </si>
  <si>
    <t>Recualificació del funcionament (Operational Qualification - OQ) de les sales de farmàcia, mitjançant la realització de les actuacions tècniques necessàries per verificar el correcte comportament del sistema de tractament i filtració d’aire (HVAC), d'acord amb els protocols establerts.
Les proves es duen a terme en mode operacional, amb l’àrea equipada i en funcionament, sota condicions reals d’ús, i seguint la normativa vigent (UNE-EN ISO 14644, Annex 1 GMP EU, etc.).
L’actuació ha de garantir el compliment dels requisits ambientals i tècnics establerts per la normativa aplicable, segons la classificació ISO assignada a l’espai objecte de validació.
Es lliurarà un informe tècnic amb els resultats obtinguts, la documentació associada i les evidències de conformitat amb els protocols establerts.</t>
  </si>
  <si>
    <t>Validació Hospitalització Nounats</t>
  </si>
  <si>
    <t>Recualificació del funcionament (Operational Qualification - OQ) mitjançant la realització de les actuacions tècniques necessàries per verificar el correcte comportament del sistema de tractament i filtració d’aire (HVAC), d'acord amb els protocols establerts.
Condicions d’execució:
Les proves es duen a terme en condicions de funcionament, amb l’àrea equipada i en ús, segons les condicions habituals d’activitat assistencial, i seguint la normativa vigent (UNE-EN ISO 14644, Annex 1 GMP EU, etc.).
L’actuació ha de garantir el compliment dels requisits ambientals i tècnics establerts per la normativa aplicable, segons la classificació ISO assignada a l’espai objecte de validació.
Es lliurarà un informe tècnic amb els resultats obtinguts, la documentació associada i les evidències de conformitat amb els protocols establerts.</t>
  </si>
  <si>
    <t>Validació Radiologia intervencionista</t>
  </si>
  <si>
    <t>Recualificació del funcionament (Operational Qualification - OQ) de les sales de radiologia intervencionista mitjançant la realització de les actuacions tècniques necessàries per verificar el correcte comportament del sistema de tractament i filtració d’aire (HVAC), d'acord amb els protocols establerts.
Les proves es duen a terme en mode operacional, amb l’àrea equipada i en funcionament, sota condicions reals d’ús, i seguint la normativa vigent (UNE-EN ISO 14644, Annex 1 GMP EU, etc.).
L’actuació ha de garantir el compliment dels requisits ambientals i tècnics establerts per la normativa aplicable, segons la classificació ISO assignada a l’espai objecte de validació.
Es lliurarà un informe tècnic amb els resultats obtinguts, la documentació associada i les evidències de conformitat amb els protocols establerts.</t>
  </si>
  <si>
    <t>Recualificació del funcionament (Operational Qualification - OQ) del quiròfan, mitjançant la realització de les actuacions tècniques necessàries per verificar el correcte comportament del sistema de tractament i filtració d’aire (HVAC), d'acord amb els protocols establerts.
Les proves es realitzen en mode operacional, amb el quiròfan equipat i operatiu, segons les condicions reals d'ús, i seguint la normativa vigent (UNE-EN ISO 14644, Annex 1 GMP EU, etc.).
L'actuació ha de garantir el compliment dels requisits ambientals i tècnics establerts per la normativa d'aplicació, segons la classificació ISO corresponent a la sala objecte de validació.
Es lliurarà un informe tècnic amb els resultats obtinguts, documentació associada i evidències de la conformitat amb els protocols establerts.</t>
  </si>
  <si>
    <t>Recualificació del funcionament (Operational Qualification - OQ) de les sales de nounats mitjançant la realització de les actuacions tècniques necessàries per verificar el correcte comportament del sistema de tractament i filtració d’aire (HVAC), d'acord amb els protocols establerts.
Condicions d’execució:
Les proves es duen a terme en condicions de funcionament, amb l’àrea equipada i en ús, segons les condicions habituals d’activitat assistencial, i seguint la normativa vigent (UNE-EN ISO 14644, Annex 1 GMP EU, etc.).
L’actuació ha de garantir el compliment dels requisits ambientals i tècnics establerts per la normativa aplicable, segons la classificació ISO assignada a l’espai objecte de validació.
Es lliurarà un informe tècnic amb els resultats obtinguts, la documentació associada i les evidències de conformitat amb els protocols establerts.</t>
  </si>
  <si>
    <t>Validació Radiofarmàcia</t>
  </si>
  <si>
    <t>Recualificació del funcionament (Operational Qualification - OQ) de les sales de radiofarmacia mitjançant la realització de les actuacions tècniques necessàries per verificar el correcte comportament del sistema de tractament i filtració d’aire (HVAC), d'acord amb els protocols establerts.
Les proves es duen a terme en mode operacional, amb l’àrea equipada i en funcionament, sota condicions reals d’ús, i seguint la normativa vigent (UNE-EN ISO 14644, Annex 1 GMP EU, etc.).
L’actuació ha de garantir el compliment dels requisits ambientals i tècnics establerts per la normativa aplicable, segons la classificació ISO assignada a l’espai objecte de validació.
Es lliurarà un informe tècnic amb els resultats obtinguts, la documentació associada i les evidències de conformitat amb els protocols establerts.</t>
  </si>
  <si>
    <t>Validació REA</t>
  </si>
  <si>
    <t>Recualificació del funcionament (Operational Qualification - OQ) del servei dels boxs de la REA mitjançant la realització de les actuacions tècniques necessàries per verificar el correcte comportament del sistema de tractament i filtració d’aire (HVAC), d'acord amb els protocols establerts.
Les proves es duen a terme en mode operacional, amb l’àrea equipada i en funcionament, sota condicions reals d’ús, i seguint la normativa vigent (UNE-EN ISO 14644, Annex 1 GMP EU, etc.).
L’actuació ha de garantir el compliment dels requisits ambientals i tècnics establerts per la normativa aplicable, segons la classificació ISO assignada a l’espai objecte de validació.
Es lliurarà un informe tècnic amb els resultats obtinguts, la documentació associada i les evidències de conformitat amb els protocols establerts.</t>
  </si>
  <si>
    <t>Validació RECU</t>
  </si>
  <si>
    <t>Recualificació del funcionament (Operational Qualification - OQ) de les sales de la REA mitjançant la realització de les actuacions tècniques necessàries per verificar el correcte comportament del sistema de tractament i filtració d’aire (HVAC), d'acord amb els protocols establerts.
Les proves es duen a terme en mode operacional, amb l’àrea equipada i en funcionament, sota condicions reals d’ús, i seguint la normativa vigent (UNE-EN ISO 14644, Annex 1 GMP EU, etc.).
L’actuació ha de garantir el compliment dels requisits ambientals i tècnics establerts per la normativa aplicable, segons la classificació ISO assignada a l’espai objecte de validació.
Es lliurarà un informe tècnic amb els resultats obtinguts, la documentació associada i les evidències de conformitat amb els protocols establerts.</t>
  </si>
  <si>
    <t>Validació ENDOSCÒPIES</t>
  </si>
  <si>
    <t>Recualificació del funcionament (Operational Qualification - OQ) de les sales d'endoscòpies mitjançant la realització de les actuacions tècniques necessàries per verificar el correcte comportament del sistema de tractament i filtració d’aire (HVAC), d'acord amb els protocols establerts.
Les proves es duen a terme en mode operacional, amb l’àrea equipada i en funcionament, sota condicions reals d’ús, i seguint la normativa vigent (UNE-EN ISO 14644, Annex 1 GMP EU, etc.).
L’actuació ha de garantir el compliment dels requisits ambientals i tècnics establerts per la normativa aplicable, segons la classificació ISO assignada a l’espai objecte de validació.
Es lliurarà un informe tècnic amb els resultats obtinguts, la documentació associada i les evidències de conformitat amb els protocols establerts.</t>
  </si>
  <si>
    <t>Mesura de pressions diferencials</t>
  </si>
  <si>
    <t>Qualificació integral</t>
  </si>
  <si>
    <t>Realització de totes les proves establertes en el protocol corresponent a la sala objecte d’intervenció, incloent verificacions ambientals, tèrmiques, pressions diferencials, integritat de filtres i altres paràmetres normatius, amb redacció d’informe complet.</t>
  </si>
  <si>
    <t>Prova d’integritat de filtres HEPA</t>
  </si>
  <si>
    <t>Execució de la prova específica per a determinar l’estanquitat i eficàcia de filtració dels filtres HEPA instal·lats, segons la normativa vigent (ex. ISO 14644-3). Inclou tant la preparació, com la prova en si i l’emissió de l’informe.</t>
  </si>
  <si>
    <t>Verificació puntual o reiterada de les pressions entre sales o zones amb diferents classificacions, amb l’objectiu de garantir la correcta direcció del flux d’aire i evitar contaminacions creuades.</t>
  </si>
  <si>
    <t>Mesura de temperatura i humitat relativa</t>
  </si>
  <si>
    <t>Lectura i registre de condicions termo-higromètriques en sala, per tal de confirmar el compliment dels valors establerts en el disseny i normativa de referència.</t>
  </si>
  <si>
    <t>Informe tècnic addicional</t>
  </si>
  <si>
    <t>Redacció d’informe específic addicional per a qualsevol de les actuacions contractades sota la bossa de serveis, amb validesa documental i traçabilitat conforme al sistema de qualitat del centre.</t>
  </si>
  <si>
    <t>Control microbiològic Quiròfan</t>
  </si>
  <si>
    <t>Recollida de mostres ambientals mitjançant sistema SAS (Surface Air System) al quiròfan,  tenint en compte el nombre de punts a mostrejar per cada quiròfan. 
Les proves es realitzen en mode operacional, amb el quiròfan equipat i operatiu, segons les condicions reals d'ús, i seguint la normativa vigent (UNE-EN ISO 14644, Annex 1 GMP EU, etc.).
Es lliurarà un informe tècnic amb els resultats obtinguts, documentació associada i evidències de la conformitat amb els protocols establerts.</t>
  </si>
  <si>
    <t>Recollida de mostres ambientals mitjançant sistema SAS (Surface Air System) als boxos de nounats i a les sales de semicrítics i crítics del servei de nounats,  tenint en compte el nombre de punts a mostrejar per cada sala. 
Les proves es realitzen en mode operacional, amb la sala equipada i operativa, segons les condicions reals d'ús, i seguint la normativa vigent (UNE-EN ISO 14644, Annex 1 GMP EU, etc.).
Es lliurarà un informe tècnic amb els resultats obtinguts, documentació associada i evidències de la conformitat amb els protocols establerts.</t>
  </si>
  <si>
    <t>Recollida de mostres ambientals mitjançant sistema SAS (Surface Air System) a les sales d'angioradiologia intervencionista,  tenint en compte el nombre de punts a mostrejar per cada sala. 
Les proves es realitzen en mode operacional, amb la sala equipada i operativa, segons les condicions reals d'ús, i seguint la normativa vigent (UNE-EN ISO 14644, Annex 1 GMP EU, etc.).
Es lliurarà un informe tècnic amb els resultats obtinguts, documentació associada i evidències de la conformitat amb els protocols establerts.</t>
  </si>
  <si>
    <t>Recollida de mostres ambientals mitjançant sistema SAS (Surface Air System) a les sales i cabines de farmàcia. A part tambè es recolliran mostres ambientals mitjançant plaques de sedimentació ( 4 hores)i anàlisi de superfícies amb placa rodac tant a les sales com a les cabines. Anàlisis de guants del tècnic que està treballant a cabines de parenterals i cabines de citostàtics. 
Les proves es realitzen en mode operacional, amb les sales equipades i operatives, segons les condicions reals d'ús, i seguint la normativa vigent (UNE-EN ISO 14644, Annex 1 GMP EU, etc.). 
Es lliurarà un informe tècnic amb els resultats obtinguts, documentació associada i evidències de la conformitat amb els protocols establerts.</t>
  </si>
  <si>
    <t>Recollida de mostres ambientals mitjançant sistema SAS (Surface Air System) a les sales d'hemodinàmia i d'electrofisiologia,  tenint en compte el nombre de punts a mostrejar per cada sala. 
Les proves es realitzen en mode operacional, amb la sala equipada i operativa, segons les condicions reals d'ús, i seguint la normativa vigent (UNE-EN ISO 14644, Annex 1 GMP EU, etc.).
Es lliurarà un informe tècnic amb els resultats obtinguts, documentació associada i evidències de la conformitat amb els protocols establerts.</t>
  </si>
  <si>
    <t>Recollida de mostres ambientals mitjançant sistema SAS (Surface Air System) als boxos del servei de medicina intensiva. 
Les proves es realitzen en mode operacional, amb el box equipat i operatiu, segons les condicions reals d'ús, i seguint la normativa vigent (UNE-EN ISO 14644, Annex 1 GMP EU, etc.).
Es lliurarà un informe tècnic amb els resultats obtinguts, documentació associada i evidències de la conformitat amb els protocols establerts.</t>
  </si>
  <si>
    <t>Recollida de mostres ambientals mitjançant sistema SAS (Surface Air System) de les sales de la REA. 
Les proves es realitzen en mode operacional, amb el box equipat i operatiu, segons les condicions reals d'ús, i seguint la normativa vigent (UNE-EN ISO 14644, Annex 1 GMP EU, etc.).
Es lliurarà un informe tècnic amb els resultats obtinguts, documentació associada i evidències de la conformitat amb els protocols establerts.</t>
  </si>
  <si>
    <t>Recollida de mostres ambientals mitjançant sistema SAS (Surface Air System) de la Unitat de Reanimació Post Anestèsica, tenint en compte el nombre de punts de mostreig establert. 
Les proves es realitzen en mode operacional, amb el box equipat i operatiu, segons les condicions reals d'ús, i seguint la normativa vigent (UNE-EN ISO 14644, Annex 1 GMP EU, etc.).
Es lliurarà un informe tècnic amb els resultats obtinguts, documentació associada i evidències de la conformitat amb els protocols establerts.</t>
  </si>
  <si>
    <t>Recollida de mostres ambientals mitjançant sistema SAS (Surface Air System) de les sales d'endoscopies i broncoscòpies. 
Les proves es realitzen en mode operacional, amb la sala equipoda i operativa, segons les condicions reals d'ús, i seguint la normativa vigent (UNE-EN ISO 14644, Annex 1 GMP EU, etc.).
Es lliurarà un informe tècnic amb els resultats obtinguts, documentació associada i evidències de la conformitat amb els protocols establerts.</t>
  </si>
  <si>
    <t>Control microbiològic Coronaries</t>
  </si>
  <si>
    <t>Control microbiològic Farmàcia</t>
  </si>
  <si>
    <t>Control microbiològic Hospitalització Nounats</t>
  </si>
  <si>
    <t>Control microbiològic Radiologia intervencionista</t>
  </si>
  <si>
    <t>Control microbiològic UCI</t>
  </si>
  <si>
    <t>Control microbiològic Radiofarmàcia</t>
  </si>
  <si>
    <t>Control microbiològic REA</t>
  </si>
  <si>
    <t>Control microbiològic RECU</t>
  </si>
  <si>
    <t>Control microbiològic ENDOSCÒPIES</t>
  </si>
  <si>
    <t>Validació UCI 2</t>
  </si>
  <si>
    <t>Validació UCI 3</t>
  </si>
  <si>
    <t>Control microbiològic UCI 3</t>
  </si>
  <si>
    <t>Recollida de mostres ambientals mitjançant sistema SAS (Surface Air System), a demanda, per requeriments de l'hospital per confirmació, verificació, obertura de nous espais, sospita de contaminació, etc.
Les proves es realitzen en mode operacional, amb el box equipat i operatiu, segons les condicions reals d'ús, i seguint la normativa vigent (UNE-EN ISO 14644, Annex 1 GMP EU, etc.).
Es lliurarà un informe tècnic amb els resultats obtinguts, documentació associada i evidències de la conformitat amb els protocols establerts.</t>
  </si>
  <si>
    <t>- Mostra ambiental</t>
  </si>
  <si>
    <t>- Mostra sedimentació</t>
  </si>
  <si>
    <t>- Mostra guants dels tècnics</t>
  </si>
  <si>
    <t>- Mostra contacte (altres)</t>
  </si>
  <si>
    <t>-</t>
  </si>
  <si>
    <t>Total Capítol 1</t>
  </si>
  <si>
    <t>Total Capítol 2</t>
  </si>
  <si>
    <t>Total Capítol 3</t>
  </si>
  <si>
    <t>Controls microbiològics a demanda</t>
  </si>
  <si>
    <t>Total Capítol 4</t>
  </si>
  <si>
    <t>Capítol 1 - Requalificacions periòdiques</t>
  </si>
  <si>
    <t>Capítol 2 - Qualificacions addicionals a demanda</t>
  </si>
  <si>
    <t>Capítol 3 - Control microbiològic periòdic</t>
  </si>
  <si>
    <t>Capítol 4 - Control microbiològic addicional a demanda</t>
  </si>
  <si>
    <t>Dades del Licitador</t>
  </si>
  <si>
    <t>Centre</t>
  </si>
  <si>
    <t>Empresa</t>
  </si>
  <si>
    <t>NIF</t>
  </si>
  <si>
    <t>Hospital Universitari Germans Trias i Pujol</t>
  </si>
  <si>
    <t>Núm. Expedient</t>
  </si>
  <si>
    <t>Domicili</t>
  </si>
  <si>
    <t>Telèfon</t>
  </si>
  <si>
    <t>Adreça electrònica</t>
  </si>
  <si>
    <t>CSE/AH03/1101459923/26/PO</t>
  </si>
  <si>
    <t>Model d'oferta econòmica detall</t>
  </si>
  <si>
    <t>PREU UNITARI
OFERT</t>
  </si>
  <si>
    <t>IMPORT TOTAL
OFERT</t>
  </si>
  <si>
    <t>PREU UNITARI
MÀXIM</t>
  </si>
  <si>
    <t>Capítol 4 CONTROL MICROBIOLÒGIC A DEMANDA</t>
  </si>
  <si>
    <t>Capítol 1 REQUALIFICACIONS PERIÒDIQUES</t>
  </si>
  <si>
    <t>Capítol 2 QUALIFICACIONS ADDICIONALS A DEMANDA</t>
  </si>
  <si>
    <t>Capítol 3 CONTROL MICROBIOLÒGIC PERIÒDIC</t>
  </si>
  <si>
    <t xml:space="preserve">IMPORT TOTAL
OFERT </t>
  </si>
  <si>
    <t>IMPORT TOTAL
MÀXIM</t>
  </si>
  <si>
    <t>Signatura empresa</t>
  </si>
  <si>
    <t>Import màxim licitació (sense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</si>
</sst>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0\ &quot;€&quot;"/>
    <numFmt numFmtId="165" formatCode="_-[$€-2]\ * #,##0.00_-;\-[$€-2]\ * #,##0.00_-;_-[$€-2]\ * &quot;-&quot;??_-;_-@_-"/>
  </numFmts>
  <fonts count="11" x14ac:knownFonts="1">
    <font>
      <sz val="11"/>
      <color theme="1"/>
      <name val="Calibri"/>
      <family val="2"/>
      <scheme val="minor"/>
    </font>
    <font>
      <b/>
      <sz val="11"/>
      <color theme="1"/>
      <name val="Calibri"/>
      <family val="2"/>
      <scheme val="minor"/>
    </font>
    <font>
      <sz val="11"/>
      <name val="Calibri"/>
      <family val="2"/>
      <scheme val="minor"/>
    </font>
    <font>
      <sz val="11"/>
      <color rgb="FFFF0000"/>
      <name val="Calibri"/>
      <family val="2"/>
      <scheme val="minor"/>
    </font>
    <font>
      <b/>
      <sz val="14"/>
      <color theme="1"/>
      <name val="Calibri"/>
      <family val="2"/>
      <scheme val="minor"/>
    </font>
    <font>
      <b/>
      <sz val="11"/>
      <name val="Calibri"/>
      <family val="2"/>
      <scheme val="minor"/>
    </font>
    <font>
      <sz val="11"/>
      <color theme="1"/>
      <name val="Calibri"/>
      <family val="2"/>
      <scheme val="minor"/>
    </font>
    <font>
      <b/>
      <i/>
      <sz val="12"/>
      <name val="Calibri"/>
      <family val="2"/>
      <charset val="1"/>
    </font>
    <font>
      <sz val="11"/>
      <name val="Calibri"/>
      <family val="2"/>
      <charset val="1"/>
    </font>
    <font>
      <b/>
      <sz val="11"/>
      <name val="Calibri"/>
      <family val="2"/>
      <charset val="1"/>
    </font>
    <font>
      <sz val="9"/>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s>
  <borders count="6">
    <border>
      <left/>
      <right/>
      <top/>
      <bottom/>
      <diagonal/>
    </border>
    <border>
      <left/>
      <right/>
      <top/>
      <bottom style="medium">
        <color auto="1"/>
      </bottom>
      <diagonal/>
    </border>
    <border>
      <left/>
      <right/>
      <top/>
      <bottom style="thin">
        <color auto="1"/>
      </bottom>
      <diagonal/>
    </border>
    <border>
      <left/>
      <right/>
      <top style="thin">
        <color auto="1"/>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s>
  <cellStyleXfs count="2">
    <xf numFmtId="0" fontId="0" fillId="0" borderId="0"/>
    <xf numFmtId="43" fontId="6" fillId="0" borderId="0" applyFont="0" applyFill="0" applyBorder="0" applyAlignment="0" applyProtection="0"/>
  </cellStyleXfs>
  <cellXfs count="75">
    <xf numFmtId="0" fontId="0" fillId="0" borderId="0" xfId="0"/>
    <xf numFmtId="0" fontId="0" fillId="0" borderId="0" xfId="0" applyAlignment="1">
      <alignment wrapText="1"/>
    </xf>
    <xf numFmtId="0" fontId="1" fillId="0" borderId="0" xfId="0" applyFont="1"/>
    <xf numFmtId="0" fontId="0" fillId="0" borderId="0" xfId="0" applyAlignment="1">
      <alignment horizontal="center"/>
    </xf>
    <xf numFmtId="0" fontId="0" fillId="0" borderId="0" xfId="0" applyAlignment="1">
      <alignment horizontal="left" vertical="top" wrapText="1"/>
    </xf>
    <xf numFmtId="4" fontId="0" fillId="0" borderId="0" xfId="0" applyNumberFormat="1"/>
    <xf numFmtId="0" fontId="0" fillId="0" borderId="0" xfId="0" applyAlignment="1">
      <alignment horizontal="center"/>
    </xf>
    <xf numFmtId="4" fontId="1" fillId="0" borderId="0" xfId="0" applyNumberFormat="1" applyFont="1"/>
    <xf numFmtId="0" fontId="4" fillId="0" borderId="0" xfId="0" applyFont="1"/>
    <xf numFmtId="4" fontId="0" fillId="0" borderId="0" xfId="0" applyNumberFormat="1" applyAlignment="1">
      <alignment horizontal="center" vertical="center"/>
    </xf>
    <xf numFmtId="0" fontId="7" fillId="0" borderId="1" xfId="0" applyFont="1" applyBorder="1" applyAlignment="1">
      <alignment vertical="center"/>
    </xf>
    <xf numFmtId="0" fontId="8" fillId="0" borderId="1" xfId="0" applyFont="1" applyBorder="1" applyAlignment="1">
      <alignmen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9" fillId="0" borderId="0" xfId="0" applyFont="1" applyAlignment="1">
      <alignment vertical="center"/>
    </xf>
    <xf numFmtId="0" fontId="9" fillId="0" borderId="0" xfId="0" applyFont="1" applyBorder="1" applyAlignment="1">
      <alignment vertical="center"/>
    </xf>
    <xf numFmtId="0" fontId="8" fillId="0" borderId="2" xfId="0" applyFont="1" applyBorder="1" applyAlignment="1">
      <alignment vertical="center"/>
    </xf>
    <xf numFmtId="0" fontId="8" fillId="0" borderId="2" xfId="0" applyFont="1" applyBorder="1" applyAlignment="1" applyProtection="1">
      <alignment vertical="center"/>
      <protection locked="0"/>
    </xf>
    <xf numFmtId="0" fontId="9" fillId="0" borderId="3" xfId="0" applyFont="1" applyBorder="1" applyAlignment="1">
      <alignment vertical="center"/>
    </xf>
    <xf numFmtId="43" fontId="8" fillId="0" borderId="0" xfId="1" applyFont="1" applyBorder="1" applyAlignment="1" applyProtection="1">
      <alignment horizontal="right" vertical="center"/>
    </xf>
    <xf numFmtId="0" fontId="9" fillId="0" borderId="2" xfId="0" applyFont="1" applyBorder="1" applyAlignment="1">
      <alignment vertical="center"/>
    </xf>
    <xf numFmtId="0" fontId="8" fillId="0" borderId="0" xfId="0" applyFont="1" applyBorder="1" applyAlignment="1" applyProtection="1">
      <alignment vertical="center"/>
      <protection locked="0"/>
    </xf>
    <xf numFmtId="43" fontId="8" fillId="0" borderId="1" xfId="1" applyFont="1" applyBorder="1" applyAlignment="1" applyProtection="1">
      <alignment horizontal="right" vertical="center"/>
    </xf>
    <xf numFmtId="0" fontId="0" fillId="0" borderId="0" xfId="0" applyBorder="1" applyAlignment="1">
      <alignment horizontal="center"/>
    </xf>
    <xf numFmtId="0" fontId="0" fillId="0" borderId="0" xfId="0" applyBorder="1"/>
    <xf numFmtId="0" fontId="7" fillId="0" borderId="0" xfId="0" applyFont="1" applyBorder="1" applyAlignment="1">
      <alignment vertical="center"/>
    </xf>
    <xf numFmtId="4" fontId="0" fillId="0" borderId="0" xfId="0" applyNumberFormat="1" applyBorder="1"/>
    <xf numFmtId="0" fontId="8" fillId="0" borderId="0" xfId="0" applyFont="1" applyBorder="1" applyAlignment="1">
      <alignment horizontal="right" vertical="center"/>
    </xf>
    <xf numFmtId="165" fontId="0" fillId="0" borderId="0" xfId="0" applyNumberFormat="1"/>
    <xf numFmtId="164" fontId="0" fillId="0" borderId="0" xfId="0" applyNumberFormat="1"/>
    <xf numFmtId="164" fontId="0" fillId="0" borderId="0" xfId="0" applyNumberFormat="1" applyAlignment="1">
      <alignment horizontal="center" vertical="center"/>
    </xf>
    <xf numFmtId="164" fontId="1" fillId="0" borderId="0" xfId="0" applyNumberFormat="1" applyFont="1" applyAlignment="1">
      <alignment horizontal="center" vertical="center"/>
    </xf>
    <xf numFmtId="0" fontId="1" fillId="0" borderId="0" xfId="0" applyFont="1" applyAlignment="1">
      <alignment horizontal="center"/>
    </xf>
    <xf numFmtId="0" fontId="5" fillId="3" borderId="4" xfId="0" applyFont="1" applyFill="1" applyBorder="1" applyAlignment="1">
      <alignment horizontal="center" vertical="center"/>
    </xf>
    <xf numFmtId="4" fontId="5" fillId="3" borderId="4" xfId="0" applyNumberFormat="1" applyFont="1" applyFill="1" applyBorder="1" applyAlignment="1">
      <alignment horizontal="center" vertical="center" wrapText="1"/>
    </xf>
    <xf numFmtId="4" fontId="5" fillId="3" borderId="4" xfId="0" applyNumberFormat="1" applyFont="1" applyFill="1" applyBorder="1" applyAlignment="1">
      <alignment horizontal="center" vertical="center"/>
    </xf>
    <xf numFmtId="0" fontId="5" fillId="2" borderId="4" xfId="0" applyFont="1" applyFill="1" applyBorder="1" applyAlignment="1">
      <alignment vertical="top" wrapText="1"/>
    </xf>
    <xf numFmtId="164" fontId="0" fillId="2" borderId="4" xfId="0" applyNumberFormat="1" applyFill="1" applyBorder="1" applyAlignment="1">
      <alignment horizontal="center" vertical="center"/>
    </xf>
    <xf numFmtId="4" fontId="0" fillId="2" borderId="4" xfId="0" applyNumberFormat="1" applyFill="1" applyBorder="1" applyAlignment="1">
      <alignment horizontal="center" vertical="center"/>
    </xf>
    <xf numFmtId="164" fontId="0" fillId="0" borderId="4" xfId="0" applyNumberFormat="1" applyBorder="1" applyAlignment="1">
      <alignment horizontal="center" vertical="center"/>
    </xf>
    <xf numFmtId="0" fontId="0" fillId="2" borderId="4" xfId="0" applyFill="1" applyBorder="1" applyAlignment="1">
      <alignment vertical="top" wrapText="1"/>
    </xf>
    <xf numFmtId="0" fontId="0" fillId="2" borderId="4" xfId="0" quotePrefix="1" applyFill="1" applyBorder="1"/>
    <xf numFmtId="0" fontId="4" fillId="2" borderId="4" xfId="0" applyFont="1" applyFill="1" applyBorder="1"/>
    <xf numFmtId="164" fontId="1" fillId="0" borderId="4" xfId="0" applyNumberFormat="1" applyFont="1" applyBorder="1" applyAlignment="1">
      <alignment horizontal="center" vertical="center"/>
    </xf>
    <xf numFmtId="0" fontId="5" fillId="0" borderId="0" xfId="0" applyFont="1" applyFill="1" applyAlignment="1">
      <alignment horizontal="center" vertical="center"/>
    </xf>
    <xf numFmtId="0" fontId="2" fillId="0" borderId="0" xfId="0" applyFont="1" applyFill="1" applyAlignment="1">
      <alignment horizontal="center" vertical="center"/>
    </xf>
    <xf numFmtId="0" fontId="1" fillId="2" borderId="4" xfId="0" applyFont="1" applyFill="1" applyBorder="1"/>
    <xf numFmtId="0" fontId="0" fillId="2" borderId="4" xfId="0" applyFill="1" applyBorder="1" applyAlignment="1">
      <alignment wrapText="1"/>
    </xf>
    <xf numFmtId="0" fontId="1" fillId="2" borderId="4" xfId="0" applyFont="1" applyFill="1" applyBorder="1" applyAlignment="1">
      <alignment vertical="top" wrapText="1"/>
    </xf>
    <xf numFmtId="0" fontId="1" fillId="2" borderId="4" xfId="0" applyFont="1" applyFill="1" applyBorder="1" applyAlignment="1">
      <alignment wrapText="1"/>
    </xf>
    <xf numFmtId="2" fontId="0" fillId="2" borderId="4" xfId="0" applyNumberFormat="1" applyFill="1" applyBorder="1" applyAlignment="1">
      <alignment horizontal="center" vertical="center"/>
    </xf>
    <xf numFmtId="164" fontId="3" fillId="2" borderId="4" xfId="0" applyNumberFormat="1" applyFont="1" applyFill="1" applyBorder="1" applyAlignment="1">
      <alignment horizontal="center" vertical="center"/>
    </xf>
    <xf numFmtId="164" fontId="3" fillId="0" borderId="4" xfId="0" applyNumberFormat="1" applyFont="1" applyBorder="1" applyAlignment="1">
      <alignment horizontal="center" vertical="center"/>
    </xf>
    <xf numFmtId="164" fontId="2" fillId="2" borderId="4" xfId="0" applyNumberFormat="1" applyFont="1" applyFill="1" applyBorder="1" applyAlignment="1">
      <alignment horizontal="center" vertical="center"/>
    </xf>
    <xf numFmtId="4" fontId="2" fillId="2" borderId="4" xfId="0" applyNumberFormat="1" applyFont="1" applyFill="1" applyBorder="1" applyAlignment="1">
      <alignment horizontal="center" vertical="center"/>
    </xf>
    <xf numFmtId="164" fontId="2" fillId="0" borderId="4" xfId="0" applyNumberFormat="1" applyFont="1" applyBorder="1" applyAlignment="1">
      <alignment horizontal="center" vertical="center"/>
    </xf>
    <xf numFmtId="4" fontId="0" fillId="2" borderId="4" xfId="0" applyNumberFormat="1" applyFill="1" applyBorder="1"/>
    <xf numFmtId="0" fontId="0" fillId="2" borderId="4" xfId="0" applyFill="1" applyBorder="1"/>
    <xf numFmtId="164" fontId="1" fillId="2" borderId="4" xfId="0" applyNumberFormat="1" applyFont="1" applyFill="1" applyBorder="1" applyAlignment="1">
      <alignment horizontal="center" vertical="center"/>
    </xf>
    <xf numFmtId="164" fontId="0" fillId="0" borderId="4" xfId="0" applyNumberFormat="1" applyFill="1" applyBorder="1" applyAlignment="1">
      <alignment horizontal="center" vertical="center"/>
    </xf>
    <xf numFmtId="0" fontId="0" fillId="0" borderId="0" xfId="0" applyFill="1" applyBorder="1"/>
    <xf numFmtId="4" fontId="0" fillId="0" borderId="0" xfId="0" applyNumberFormat="1" applyFill="1" applyBorder="1"/>
    <xf numFmtId="164" fontId="0" fillId="0" borderId="0" xfId="0" applyNumberFormat="1" applyFill="1" applyBorder="1" applyAlignment="1">
      <alignment horizontal="center" vertical="center"/>
    </xf>
    <xf numFmtId="164" fontId="0" fillId="0" borderId="0" xfId="0" applyNumberFormat="1" applyBorder="1" applyAlignment="1">
      <alignment horizontal="center" vertical="center"/>
    </xf>
    <xf numFmtId="0" fontId="0" fillId="0" borderId="3" xfId="0" applyFill="1" applyBorder="1"/>
    <xf numFmtId="4" fontId="0" fillId="0" borderId="3" xfId="0" applyNumberFormat="1" applyFill="1" applyBorder="1"/>
    <xf numFmtId="164" fontId="0" fillId="0" borderId="5" xfId="0" applyNumberFormat="1" applyBorder="1" applyAlignment="1">
      <alignment horizontal="center" vertical="center"/>
    </xf>
    <xf numFmtId="164" fontId="0" fillId="0" borderId="3" xfId="0" applyNumberFormat="1" applyFill="1" applyBorder="1" applyAlignment="1">
      <alignment horizontal="center" vertical="center"/>
    </xf>
    <xf numFmtId="164" fontId="0" fillId="0" borderId="3" xfId="0" applyNumberFormat="1" applyBorder="1" applyAlignment="1">
      <alignment horizontal="center" vertical="center"/>
    </xf>
    <xf numFmtId="0" fontId="1" fillId="0" borderId="3" xfId="0" applyFont="1" applyFill="1" applyBorder="1"/>
    <xf numFmtId="164" fontId="1" fillId="0" borderId="3" xfId="0" applyNumberFormat="1" applyFont="1" applyFill="1" applyBorder="1" applyAlignment="1">
      <alignment horizontal="center" vertical="center"/>
    </xf>
    <xf numFmtId="0" fontId="10" fillId="2" borderId="4" xfId="0" applyFont="1" applyFill="1" applyBorder="1" applyAlignment="1">
      <alignment vertical="top" wrapText="1"/>
    </xf>
    <xf numFmtId="0" fontId="10" fillId="2" borderId="4" xfId="0" applyFont="1" applyFill="1" applyBorder="1" applyAlignment="1">
      <alignment wrapText="1"/>
    </xf>
    <xf numFmtId="0" fontId="10" fillId="2" borderId="4" xfId="0" applyFont="1" applyFill="1" applyBorder="1" applyAlignment="1">
      <alignment horizontal="left" vertical="center" wrapText="1"/>
    </xf>
  </cellXfs>
  <cellStyles count="2">
    <cellStyle name="Co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120650</xdr:colOff>
      <xdr:row>0</xdr:row>
      <xdr:rowOff>107950</xdr:rowOff>
    </xdr:from>
    <xdr:to>
      <xdr:col>2</xdr:col>
      <xdr:colOff>1962150</xdr:colOff>
      <xdr:row>2</xdr:row>
      <xdr:rowOff>130050</xdr:rowOff>
    </xdr:to>
    <xdr:pic>
      <xdr:nvPicPr>
        <xdr:cNvPr id="2" name="Imatge 1"/>
        <xdr:cNvPicPr/>
      </xdr:nvPicPr>
      <xdr:blipFill>
        <a:blip xmlns:r="http://schemas.openxmlformats.org/officeDocument/2006/relationships" r:embed="rId1"/>
        <a:stretch/>
      </xdr:blipFill>
      <xdr:spPr>
        <a:xfrm>
          <a:off x="501650" y="107950"/>
          <a:ext cx="2241550" cy="390400"/>
        </a:xfrm>
        <a:prstGeom prst="rect">
          <a:avLst/>
        </a:prstGeom>
        <a:ln>
          <a:noFill/>
        </a:ln>
      </xdr:spPr>
    </xdr:pic>
    <xdr:clientData/>
  </xdr:twoCellAnchor>
</xdr:wsDr>
</file>

<file path=xl/theme/theme1.xml><?xml version="1.0" encoding="utf-8"?>
<a:theme xmlns:a="http://schemas.openxmlformats.org/drawingml/2006/main" name="Tema de l'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5"/>
  <sheetViews>
    <sheetView tabSelected="1" view="pageBreakPreview" topLeftCell="A37" zoomScaleNormal="100" zoomScaleSheetLayoutView="100" zoomScalePageLayoutView="40" workbookViewId="0">
      <selection activeCell="C52" sqref="C52"/>
    </sheetView>
  </sheetViews>
  <sheetFormatPr defaultColWidth="9.1796875" defaultRowHeight="14.5" x14ac:dyDescent="0.35"/>
  <cols>
    <col min="1" max="1" width="5.453125" customWidth="1"/>
    <col min="2" max="2" width="5.7265625" customWidth="1"/>
    <col min="3" max="3" width="113" customWidth="1"/>
    <col min="4" max="4" width="13.08984375" style="5" customWidth="1"/>
    <col min="5" max="7" width="14.1796875" style="5" customWidth="1"/>
    <col min="8" max="8" width="15.54296875" style="5" customWidth="1"/>
    <col min="9" max="9" width="8.81640625" style="3"/>
  </cols>
  <sheetData>
    <row r="1" spans="1:12" x14ac:dyDescent="0.35">
      <c r="I1" s="6"/>
    </row>
    <row r="2" spans="1:12" x14ac:dyDescent="0.35">
      <c r="I2" s="6"/>
    </row>
    <row r="3" spans="1:12" x14ac:dyDescent="0.35">
      <c r="I3" s="6"/>
    </row>
    <row r="4" spans="1:12" x14ac:dyDescent="0.35">
      <c r="I4" s="6"/>
    </row>
    <row r="5" spans="1:12" s="14" customFormat="1" ht="21.75" customHeight="1" thickBot="1" x14ac:dyDescent="0.4">
      <c r="A5" s="26"/>
      <c r="B5" s="26"/>
      <c r="C5" s="10" t="s">
        <v>80</v>
      </c>
      <c r="D5" s="10" t="s">
        <v>70</v>
      </c>
      <c r="E5" s="11"/>
      <c r="F5" s="10"/>
      <c r="G5" s="11"/>
      <c r="H5" s="11"/>
      <c r="I5" s="13"/>
      <c r="J5" s="12"/>
      <c r="K5" s="13"/>
      <c r="L5" s="13"/>
    </row>
    <row r="6" spans="1:12" s="14" customFormat="1" ht="15.75" customHeight="1" x14ac:dyDescent="0.35">
      <c r="A6" s="16"/>
      <c r="B6" s="16"/>
      <c r="C6" s="15" t="s">
        <v>71</v>
      </c>
      <c r="D6" s="16" t="s">
        <v>72</v>
      </c>
      <c r="E6" s="16"/>
      <c r="F6" s="16" t="s">
        <v>73</v>
      </c>
      <c r="G6" s="16"/>
      <c r="H6" s="16"/>
      <c r="I6" s="16"/>
      <c r="J6" s="13"/>
      <c r="K6" s="13"/>
      <c r="L6" s="13"/>
    </row>
    <row r="7" spans="1:12" s="14" customFormat="1" ht="21" customHeight="1" x14ac:dyDescent="0.35">
      <c r="A7" s="13"/>
      <c r="B7" s="13"/>
      <c r="C7" s="17" t="s">
        <v>74</v>
      </c>
      <c r="D7" s="18"/>
      <c r="E7" s="18"/>
      <c r="F7" s="17"/>
      <c r="G7" s="17"/>
      <c r="H7" s="17"/>
      <c r="I7" s="13"/>
      <c r="J7" s="13"/>
      <c r="K7" s="13"/>
      <c r="L7" s="13"/>
    </row>
    <row r="8" spans="1:12" s="14" customFormat="1" ht="12.75" customHeight="1" x14ac:dyDescent="0.35">
      <c r="A8" s="16"/>
      <c r="B8" s="16"/>
      <c r="C8" s="19" t="s">
        <v>75</v>
      </c>
      <c r="D8" s="16" t="s">
        <v>76</v>
      </c>
      <c r="E8" s="16"/>
      <c r="F8" s="16"/>
      <c r="G8" s="16"/>
      <c r="H8" s="16"/>
      <c r="I8" s="13"/>
      <c r="J8" s="13"/>
      <c r="K8" s="16"/>
      <c r="L8" s="13"/>
    </row>
    <row r="9" spans="1:12" s="14" customFormat="1" ht="21" customHeight="1" x14ac:dyDescent="0.35">
      <c r="A9" s="16"/>
      <c r="B9" s="16"/>
      <c r="C9" s="21" t="s">
        <v>79</v>
      </c>
      <c r="D9" s="18"/>
      <c r="E9" s="18"/>
      <c r="F9" s="17"/>
      <c r="G9" s="17"/>
      <c r="H9" s="17"/>
      <c r="I9" s="13"/>
      <c r="J9" s="13"/>
      <c r="K9" s="22"/>
      <c r="L9" s="13"/>
    </row>
    <row r="10" spans="1:12" s="14" customFormat="1" ht="14.25" customHeight="1" x14ac:dyDescent="0.35">
      <c r="A10" s="16"/>
      <c r="B10" s="28"/>
      <c r="C10" s="20"/>
      <c r="D10" s="16" t="s">
        <v>77</v>
      </c>
      <c r="E10" s="16"/>
      <c r="F10" s="16" t="s">
        <v>78</v>
      </c>
      <c r="G10" s="16"/>
      <c r="H10" s="16"/>
      <c r="I10" s="16"/>
      <c r="J10" s="13"/>
      <c r="K10" s="13"/>
      <c r="L10" s="13"/>
    </row>
    <row r="11" spans="1:12" s="14" customFormat="1" ht="18.75" customHeight="1" thickBot="1" x14ac:dyDescent="0.4">
      <c r="A11" s="16"/>
      <c r="B11" s="20"/>
      <c r="C11" s="23"/>
      <c r="D11" s="11"/>
      <c r="E11" s="11"/>
      <c r="F11" s="11"/>
      <c r="G11" s="11"/>
      <c r="H11" s="11"/>
      <c r="I11" s="13"/>
      <c r="J11" s="13"/>
      <c r="K11" s="13"/>
      <c r="L11" s="13"/>
    </row>
    <row r="12" spans="1:12" x14ac:dyDescent="0.35">
      <c r="A12" s="25"/>
      <c r="B12" s="25"/>
      <c r="H12" s="27"/>
      <c r="I12" s="24"/>
      <c r="J12" s="25"/>
    </row>
    <row r="13" spans="1:12" x14ac:dyDescent="0.35">
      <c r="C13" s="4"/>
    </row>
    <row r="14" spans="1:12" ht="18.5" x14ac:dyDescent="0.45">
      <c r="A14" s="8"/>
      <c r="B14" s="8"/>
      <c r="C14" s="8" t="s">
        <v>85</v>
      </c>
    </row>
    <row r="15" spans="1:12" ht="26.5" customHeight="1" x14ac:dyDescent="0.35">
      <c r="A15" s="46"/>
      <c r="B15" s="46"/>
      <c r="C15" s="34" t="s">
        <v>1</v>
      </c>
      <c r="D15" s="35" t="s">
        <v>83</v>
      </c>
      <c r="E15" s="36" t="s">
        <v>2</v>
      </c>
      <c r="F15" s="35" t="s">
        <v>89</v>
      </c>
      <c r="G15" s="35" t="s">
        <v>81</v>
      </c>
      <c r="H15" s="35" t="s">
        <v>82</v>
      </c>
    </row>
    <row r="16" spans="1:12" x14ac:dyDescent="0.35">
      <c r="C16" s="47" t="s">
        <v>4</v>
      </c>
      <c r="D16" s="38">
        <f>222.21*1.05</f>
        <v>233.32050000000001</v>
      </c>
      <c r="E16" s="39">
        <v>30</v>
      </c>
      <c r="F16" s="38">
        <v>6999.62</v>
      </c>
      <c r="G16" s="40"/>
      <c r="H16" s="40"/>
    </row>
    <row r="17" spans="3:9" ht="84" x14ac:dyDescent="0.35">
      <c r="C17" s="72" t="s">
        <v>13</v>
      </c>
      <c r="D17" s="38"/>
      <c r="E17" s="39"/>
      <c r="F17" s="38"/>
      <c r="G17" s="38"/>
      <c r="H17" s="38"/>
    </row>
    <row r="18" spans="3:9" x14ac:dyDescent="0.35">
      <c r="C18" s="47" t="s">
        <v>5</v>
      </c>
      <c r="D18" s="38">
        <f>275.33*1.05</f>
        <v>289.09649999999999</v>
      </c>
      <c r="E18" s="39">
        <v>3</v>
      </c>
      <c r="F18" s="38">
        <v>867.29</v>
      </c>
      <c r="G18" s="40"/>
      <c r="H18" s="40"/>
    </row>
    <row r="19" spans="3:9" ht="84" x14ac:dyDescent="0.35">
      <c r="C19" s="72" t="s">
        <v>7</v>
      </c>
      <c r="D19" s="38"/>
      <c r="E19" s="39"/>
      <c r="F19" s="38"/>
      <c r="G19" s="38"/>
      <c r="H19" s="38"/>
    </row>
    <row r="20" spans="3:9" x14ac:dyDescent="0.35">
      <c r="C20" s="47" t="s">
        <v>6</v>
      </c>
      <c r="D20" s="38">
        <f>141.64*1.05</f>
        <v>148.72199999999998</v>
      </c>
      <c r="E20" s="39">
        <v>12</v>
      </c>
      <c r="F20" s="38">
        <v>1784.66</v>
      </c>
      <c r="G20" s="40"/>
      <c r="H20" s="40"/>
    </row>
    <row r="21" spans="3:9" ht="84.5" x14ac:dyDescent="0.35">
      <c r="C21" s="73" t="s">
        <v>8</v>
      </c>
      <c r="D21" s="38"/>
      <c r="E21" s="39"/>
      <c r="F21" s="38"/>
      <c r="G21" s="38"/>
      <c r="H21" s="38"/>
    </row>
    <row r="22" spans="3:9" x14ac:dyDescent="0.35">
      <c r="C22" s="47" t="s">
        <v>9</v>
      </c>
      <c r="D22" s="38">
        <f>247.49*1.05</f>
        <v>259.86450000000002</v>
      </c>
      <c r="E22" s="39">
        <v>4</v>
      </c>
      <c r="F22" s="38">
        <v>1039.46</v>
      </c>
      <c r="G22" s="40"/>
      <c r="H22" s="40"/>
    </row>
    <row r="23" spans="3:9" ht="96.5" x14ac:dyDescent="0.35">
      <c r="C23" s="73" t="s">
        <v>14</v>
      </c>
      <c r="D23" s="38"/>
      <c r="E23" s="39"/>
      <c r="F23" s="38"/>
      <c r="G23" s="38"/>
      <c r="H23" s="38"/>
    </row>
    <row r="24" spans="3:9" x14ac:dyDescent="0.35">
      <c r="C24" s="47" t="s">
        <v>11</v>
      </c>
      <c r="D24" s="38">
        <f>214.14*1.05</f>
        <v>224.84700000000001</v>
      </c>
      <c r="E24" s="39">
        <v>3</v>
      </c>
      <c r="F24" s="38">
        <v>674.54</v>
      </c>
      <c r="G24" s="40"/>
      <c r="H24" s="40"/>
    </row>
    <row r="25" spans="3:9" ht="84.5" x14ac:dyDescent="0.35">
      <c r="C25" s="73" t="s">
        <v>12</v>
      </c>
      <c r="D25" s="38"/>
      <c r="E25" s="39"/>
      <c r="F25" s="38"/>
      <c r="G25" s="38"/>
      <c r="H25" s="38"/>
    </row>
    <row r="26" spans="3:9" x14ac:dyDescent="0.35">
      <c r="C26" s="47" t="s">
        <v>52</v>
      </c>
      <c r="D26" s="38">
        <f>84.73*1.05</f>
        <v>88.966500000000011</v>
      </c>
      <c r="E26" s="39">
        <v>22</v>
      </c>
      <c r="F26" s="38">
        <v>1957.26</v>
      </c>
      <c r="G26" s="40"/>
      <c r="H26" s="40"/>
    </row>
    <row r="27" spans="3:9" ht="96.5" x14ac:dyDescent="0.35">
      <c r="C27" s="73" t="s">
        <v>10</v>
      </c>
      <c r="D27" s="38"/>
      <c r="E27" s="39"/>
      <c r="F27" s="38"/>
      <c r="G27" s="38"/>
      <c r="H27" s="38"/>
    </row>
    <row r="28" spans="3:9" x14ac:dyDescent="0.35">
      <c r="C28" s="49" t="s">
        <v>15</v>
      </c>
      <c r="D28" s="38">
        <f>150*1.05</f>
        <v>157.5</v>
      </c>
      <c r="E28" s="39">
        <v>3</v>
      </c>
      <c r="F28" s="38">
        <v>472.5</v>
      </c>
      <c r="G28" s="40"/>
      <c r="H28" s="40"/>
    </row>
    <row r="29" spans="3:9" ht="84.5" x14ac:dyDescent="0.35">
      <c r="C29" s="73" t="s">
        <v>16</v>
      </c>
      <c r="D29" s="38"/>
      <c r="E29" s="39"/>
      <c r="F29" s="38"/>
      <c r="G29" s="38"/>
      <c r="H29" s="38"/>
    </row>
    <row r="30" spans="3:9" x14ac:dyDescent="0.35">
      <c r="C30" s="49" t="s">
        <v>17</v>
      </c>
      <c r="D30" s="38">
        <f>250*1.05</f>
        <v>262.5</v>
      </c>
      <c r="E30" s="39">
        <v>12</v>
      </c>
      <c r="F30" s="38">
        <v>3150</v>
      </c>
      <c r="G30" s="40"/>
      <c r="H30" s="40"/>
    </row>
    <row r="31" spans="3:9" ht="84.5" x14ac:dyDescent="0.35">
      <c r="C31" s="73" t="s">
        <v>20</v>
      </c>
      <c r="D31" s="38"/>
      <c r="E31" s="39"/>
      <c r="F31" s="38"/>
      <c r="G31" s="38"/>
      <c r="H31" s="38"/>
    </row>
    <row r="32" spans="3:9" x14ac:dyDescent="0.35">
      <c r="C32" s="49" t="s">
        <v>19</v>
      </c>
      <c r="D32" s="38">
        <f>350*1.05</f>
        <v>367.5</v>
      </c>
      <c r="E32" s="39">
        <v>1</v>
      </c>
      <c r="F32" s="38">
        <v>367.5</v>
      </c>
      <c r="G32" s="40"/>
      <c r="H32" s="40"/>
      <c r="I32" s="6"/>
    </row>
    <row r="33" spans="1:10" ht="84.5" x14ac:dyDescent="0.35">
      <c r="C33" s="73" t="s">
        <v>18</v>
      </c>
      <c r="D33" s="38"/>
      <c r="E33" s="39"/>
      <c r="F33" s="38"/>
      <c r="G33" s="38"/>
      <c r="H33" s="38"/>
      <c r="I33" s="6"/>
    </row>
    <row r="34" spans="1:10" x14ac:dyDescent="0.35">
      <c r="C34" s="49" t="s">
        <v>21</v>
      </c>
      <c r="D34" s="38">
        <f>214.14*1.05</f>
        <v>224.84700000000001</v>
      </c>
      <c r="E34" s="39">
        <v>12</v>
      </c>
      <c r="F34" s="38">
        <v>2698.16</v>
      </c>
      <c r="G34" s="40"/>
      <c r="H34" s="40"/>
      <c r="I34" s="6"/>
    </row>
    <row r="35" spans="1:10" ht="84.5" x14ac:dyDescent="0.35">
      <c r="C35" s="73" t="s">
        <v>22</v>
      </c>
      <c r="D35" s="38"/>
      <c r="E35" s="39"/>
      <c r="F35" s="38"/>
      <c r="G35" s="38"/>
      <c r="H35" s="38"/>
      <c r="I35" s="6"/>
    </row>
    <row r="36" spans="1:10" x14ac:dyDescent="0.35">
      <c r="C36" s="47" t="s">
        <v>53</v>
      </c>
      <c r="D36" s="38">
        <f>94.73*1.05</f>
        <v>99.466500000000011</v>
      </c>
      <c r="E36" s="39">
        <v>8</v>
      </c>
      <c r="F36" s="38">
        <v>795.73</v>
      </c>
      <c r="G36" s="40"/>
      <c r="H36" s="40"/>
      <c r="I36" s="6"/>
    </row>
    <row r="37" spans="1:10" ht="96.5" x14ac:dyDescent="0.35">
      <c r="C37" s="73" t="s">
        <v>10</v>
      </c>
      <c r="D37" s="38"/>
      <c r="E37" s="39"/>
      <c r="F37" s="38"/>
      <c r="G37" s="59"/>
      <c r="H37" s="59"/>
      <c r="I37" s="6"/>
    </row>
    <row r="38" spans="1:10" x14ac:dyDescent="0.35">
      <c r="C38" s="48"/>
      <c r="D38" s="38"/>
      <c r="E38" s="39"/>
      <c r="F38" s="38"/>
      <c r="G38" s="59"/>
      <c r="H38" s="38"/>
      <c r="I38" s="6"/>
    </row>
    <row r="39" spans="1:10" ht="18.5" x14ac:dyDescent="0.45">
      <c r="C39" s="43" t="s">
        <v>61</v>
      </c>
      <c r="D39" s="38"/>
      <c r="E39" s="39"/>
      <c r="F39" s="59">
        <v>20806.73</v>
      </c>
      <c r="G39" s="59"/>
      <c r="H39" s="44"/>
      <c r="I39" s="7"/>
      <c r="J39" s="6"/>
    </row>
    <row r="40" spans="1:10" x14ac:dyDescent="0.35">
      <c r="C40" s="1"/>
      <c r="D40" s="30"/>
      <c r="F40" s="29"/>
      <c r="I40" s="6"/>
    </row>
    <row r="41" spans="1:10" ht="18.5" x14ac:dyDescent="0.45">
      <c r="A41" s="8"/>
      <c r="C41" s="8" t="s">
        <v>86</v>
      </c>
      <c r="D41" s="30"/>
      <c r="F41" s="29"/>
      <c r="I41" s="6"/>
    </row>
    <row r="42" spans="1:10" ht="26.5" customHeight="1" x14ac:dyDescent="0.35">
      <c r="A42" s="46"/>
      <c r="B42" s="46"/>
      <c r="C42" s="34" t="s">
        <v>1</v>
      </c>
      <c r="D42" s="35" t="s">
        <v>83</v>
      </c>
      <c r="E42" s="36" t="s">
        <v>2</v>
      </c>
      <c r="F42" s="35" t="s">
        <v>89</v>
      </c>
      <c r="G42" s="35" t="s">
        <v>81</v>
      </c>
      <c r="H42" s="35" t="s">
        <v>82</v>
      </c>
      <c r="I42" s="6"/>
    </row>
    <row r="43" spans="1:10" x14ac:dyDescent="0.35">
      <c r="C43" s="50" t="s">
        <v>24</v>
      </c>
      <c r="D43" s="38">
        <f>250*1.05</f>
        <v>262.5</v>
      </c>
      <c r="E43" s="39">
        <v>20</v>
      </c>
      <c r="F43" s="38">
        <v>5250</v>
      </c>
      <c r="G43" s="40"/>
      <c r="H43" s="40"/>
    </row>
    <row r="44" spans="1:10" ht="24.5" x14ac:dyDescent="0.35">
      <c r="C44" s="73" t="s">
        <v>25</v>
      </c>
      <c r="D44" s="38"/>
      <c r="E44" s="39"/>
      <c r="F44" s="38"/>
      <c r="G44" s="38"/>
      <c r="H44" s="38"/>
    </row>
    <row r="45" spans="1:10" x14ac:dyDescent="0.35">
      <c r="C45" s="50" t="s">
        <v>26</v>
      </c>
      <c r="D45" s="38">
        <f>100*1.05</f>
        <v>105</v>
      </c>
      <c r="E45" s="39">
        <v>10</v>
      </c>
      <c r="F45" s="38">
        <v>1050</v>
      </c>
      <c r="G45" s="40"/>
      <c r="H45" s="40"/>
    </row>
    <row r="46" spans="1:10" ht="24.5" x14ac:dyDescent="0.35">
      <c r="C46" s="73" t="s">
        <v>27</v>
      </c>
      <c r="D46" s="38"/>
      <c r="E46" s="39"/>
      <c r="F46" s="38"/>
      <c r="G46" s="38"/>
      <c r="H46" s="38"/>
    </row>
    <row r="47" spans="1:10" x14ac:dyDescent="0.35">
      <c r="C47" s="50" t="s">
        <v>23</v>
      </c>
      <c r="D47" s="38">
        <f>50*1.05</f>
        <v>52.5</v>
      </c>
      <c r="E47" s="39">
        <v>10</v>
      </c>
      <c r="F47" s="38">
        <v>525</v>
      </c>
      <c r="G47" s="40"/>
      <c r="H47" s="40"/>
    </row>
    <row r="48" spans="1:10" ht="24.5" x14ac:dyDescent="0.35">
      <c r="C48" s="73" t="s">
        <v>28</v>
      </c>
      <c r="D48" s="38"/>
      <c r="E48" s="39"/>
      <c r="F48" s="38"/>
      <c r="G48" s="38"/>
      <c r="H48" s="38"/>
    </row>
    <row r="49" spans="1:10" x14ac:dyDescent="0.35">
      <c r="C49" s="50" t="s">
        <v>29</v>
      </c>
      <c r="D49" s="38">
        <f>50*1.05</f>
        <v>52.5</v>
      </c>
      <c r="E49" s="39">
        <v>10</v>
      </c>
      <c r="F49" s="38">
        <v>525</v>
      </c>
      <c r="G49" s="40"/>
      <c r="H49" s="40"/>
    </row>
    <row r="50" spans="1:10" x14ac:dyDescent="0.35">
      <c r="C50" s="73" t="s">
        <v>30</v>
      </c>
      <c r="D50" s="38"/>
      <c r="E50" s="39"/>
      <c r="F50" s="38"/>
      <c r="G50" s="38"/>
      <c r="H50" s="38"/>
    </row>
    <row r="51" spans="1:10" x14ac:dyDescent="0.35">
      <c r="C51" s="50" t="s">
        <v>31</v>
      </c>
      <c r="D51" s="38">
        <f>100*1.05</f>
        <v>105</v>
      </c>
      <c r="E51" s="39">
        <v>10</v>
      </c>
      <c r="F51" s="38">
        <v>1050</v>
      </c>
      <c r="G51" s="40"/>
      <c r="H51" s="40"/>
    </row>
    <row r="52" spans="1:10" ht="24.5" x14ac:dyDescent="0.35">
      <c r="C52" s="73" t="s">
        <v>32</v>
      </c>
      <c r="D52" s="38"/>
      <c r="E52" s="39"/>
      <c r="F52" s="38"/>
      <c r="G52" s="38"/>
      <c r="H52" s="38"/>
    </row>
    <row r="53" spans="1:10" x14ac:dyDescent="0.35">
      <c r="C53" s="48"/>
      <c r="D53" s="38"/>
      <c r="E53" s="39"/>
      <c r="F53" s="38"/>
      <c r="G53" s="38"/>
      <c r="H53" s="38"/>
    </row>
    <row r="54" spans="1:10" ht="18.5" x14ac:dyDescent="0.45">
      <c r="C54" s="43" t="s">
        <v>62</v>
      </c>
      <c r="D54" s="39"/>
      <c r="E54" s="39"/>
      <c r="F54" s="59">
        <v>8400</v>
      </c>
      <c r="G54" s="59"/>
      <c r="H54" s="44"/>
      <c r="I54" s="7"/>
      <c r="J54" s="6"/>
    </row>
    <row r="55" spans="1:10" x14ac:dyDescent="0.35">
      <c r="C55" s="1"/>
      <c r="F55" s="30"/>
      <c r="G55" s="30"/>
      <c r="H55" s="30"/>
    </row>
    <row r="56" spans="1:10" x14ac:dyDescent="0.35">
      <c r="C56" s="1"/>
    </row>
    <row r="57" spans="1:10" ht="18.5" x14ac:dyDescent="0.45">
      <c r="A57" s="8"/>
      <c r="C57" s="8" t="s">
        <v>87</v>
      </c>
      <c r="I57" s="6"/>
    </row>
    <row r="58" spans="1:10" ht="26.5" customHeight="1" x14ac:dyDescent="0.35">
      <c r="A58" s="46"/>
      <c r="B58" s="46"/>
      <c r="C58" s="34" t="s">
        <v>1</v>
      </c>
      <c r="D58" s="35" t="s">
        <v>83</v>
      </c>
      <c r="E58" s="36" t="s">
        <v>2</v>
      </c>
      <c r="F58" s="35" t="s">
        <v>89</v>
      </c>
      <c r="G58" s="35" t="s">
        <v>81</v>
      </c>
      <c r="H58" s="35" t="s">
        <v>82</v>
      </c>
    </row>
    <row r="59" spans="1:10" x14ac:dyDescent="0.35">
      <c r="C59" s="47" t="s">
        <v>33</v>
      </c>
      <c r="D59" s="38">
        <v>50</v>
      </c>
      <c r="E59" s="51">
        <v>308</v>
      </c>
      <c r="F59" s="38">
        <v>15400</v>
      </c>
      <c r="G59" s="40"/>
      <c r="H59" s="40"/>
    </row>
    <row r="60" spans="1:10" ht="48" x14ac:dyDescent="0.35">
      <c r="C60" s="72" t="s">
        <v>34</v>
      </c>
      <c r="D60" s="38"/>
      <c r="E60" s="51"/>
      <c r="F60" s="38"/>
      <c r="G60" s="38"/>
      <c r="H60" s="38"/>
    </row>
    <row r="61" spans="1:10" x14ac:dyDescent="0.35">
      <c r="C61" s="47" t="s">
        <v>43</v>
      </c>
      <c r="D61" s="38">
        <v>50</v>
      </c>
      <c r="E61" s="39">
        <v>12</v>
      </c>
      <c r="F61" s="38">
        <v>600</v>
      </c>
      <c r="G61" s="40"/>
      <c r="H61" s="40"/>
    </row>
    <row r="62" spans="1:10" ht="60" x14ac:dyDescent="0.35">
      <c r="C62" s="72" t="s">
        <v>38</v>
      </c>
      <c r="D62" s="38"/>
      <c r="E62" s="39"/>
      <c r="F62" s="38"/>
      <c r="G62" s="38"/>
      <c r="H62" s="38"/>
    </row>
    <row r="63" spans="1:10" x14ac:dyDescent="0.35">
      <c r="C63" s="47" t="s">
        <v>44</v>
      </c>
      <c r="D63" s="54" t="s">
        <v>60</v>
      </c>
      <c r="E63" s="55" t="s">
        <v>60</v>
      </c>
      <c r="F63" s="54" t="s">
        <v>60</v>
      </c>
      <c r="G63" s="52"/>
      <c r="H63" s="52"/>
    </row>
    <row r="64" spans="1:10" ht="84.5" customHeight="1" x14ac:dyDescent="0.35">
      <c r="C64" s="74" t="s">
        <v>37</v>
      </c>
      <c r="D64" s="54"/>
      <c r="E64" s="55"/>
      <c r="F64" s="54"/>
      <c r="G64" s="54"/>
      <c r="H64" s="54"/>
      <c r="I64" s="6"/>
    </row>
    <row r="65" spans="3:9" x14ac:dyDescent="0.35">
      <c r="C65" s="42" t="s">
        <v>56</v>
      </c>
      <c r="D65" s="38">
        <v>50</v>
      </c>
      <c r="E65" s="55">
        <v>36</v>
      </c>
      <c r="F65" s="54">
        <v>1800</v>
      </c>
      <c r="G65" s="56"/>
      <c r="H65" s="40"/>
      <c r="I65" s="6"/>
    </row>
    <row r="66" spans="3:9" x14ac:dyDescent="0.35">
      <c r="C66" s="42" t="s">
        <v>57</v>
      </c>
      <c r="D66" s="38">
        <v>50</v>
      </c>
      <c r="E66" s="55">
        <v>72</v>
      </c>
      <c r="F66" s="54">
        <v>3600</v>
      </c>
      <c r="G66" s="56"/>
      <c r="H66" s="40"/>
      <c r="I66" s="6"/>
    </row>
    <row r="67" spans="3:9" x14ac:dyDescent="0.35">
      <c r="C67" s="42" t="s">
        <v>58</v>
      </c>
      <c r="D67" s="38">
        <v>50</v>
      </c>
      <c r="E67" s="55">
        <v>12</v>
      </c>
      <c r="F67" s="54">
        <v>600</v>
      </c>
      <c r="G67" s="56"/>
      <c r="H67" s="40"/>
      <c r="I67" s="6"/>
    </row>
    <row r="68" spans="3:9" x14ac:dyDescent="0.35">
      <c r="C68" s="42" t="s">
        <v>59</v>
      </c>
      <c r="D68" s="38">
        <v>38</v>
      </c>
      <c r="E68" s="55">
        <v>72</v>
      </c>
      <c r="F68" s="54">
        <v>2736</v>
      </c>
      <c r="G68" s="56"/>
      <c r="H68" s="40"/>
      <c r="I68" s="6"/>
    </row>
    <row r="69" spans="3:9" x14ac:dyDescent="0.35">
      <c r="C69" s="47" t="s">
        <v>45</v>
      </c>
      <c r="D69" s="38">
        <v>50</v>
      </c>
      <c r="E69" s="39">
        <v>16</v>
      </c>
      <c r="F69" s="38">
        <v>800</v>
      </c>
      <c r="G69" s="60"/>
      <c r="H69" s="60"/>
    </row>
    <row r="70" spans="3:9" ht="60" x14ac:dyDescent="0.35">
      <c r="C70" s="72" t="s">
        <v>35</v>
      </c>
      <c r="D70" s="38"/>
      <c r="E70" s="39"/>
      <c r="F70" s="38"/>
      <c r="G70" s="38"/>
      <c r="H70" s="38"/>
    </row>
    <row r="71" spans="3:9" x14ac:dyDescent="0.35">
      <c r="C71" s="47" t="s">
        <v>46</v>
      </c>
      <c r="D71" s="38">
        <v>50</v>
      </c>
      <c r="E71" s="39">
        <v>12</v>
      </c>
      <c r="F71" s="38">
        <v>600</v>
      </c>
      <c r="G71" s="40"/>
      <c r="H71" s="40"/>
    </row>
    <row r="72" spans="3:9" ht="60" x14ac:dyDescent="0.35">
      <c r="C72" s="72" t="s">
        <v>36</v>
      </c>
      <c r="D72" s="38"/>
      <c r="E72" s="39"/>
      <c r="F72" s="38"/>
      <c r="G72" s="38"/>
      <c r="H72" s="38"/>
    </row>
    <row r="73" spans="3:9" x14ac:dyDescent="0.35">
      <c r="C73" s="47" t="s">
        <v>47</v>
      </c>
      <c r="D73" s="38">
        <v>50</v>
      </c>
      <c r="E73" s="39">
        <v>22</v>
      </c>
      <c r="F73" s="38">
        <v>1100</v>
      </c>
      <c r="G73" s="40"/>
      <c r="H73" s="40"/>
    </row>
    <row r="74" spans="3:9" ht="48" x14ac:dyDescent="0.35">
      <c r="C74" s="72" t="s">
        <v>39</v>
      </c>
      <c r="D74" s="38"/>
      <c r="E74" s="39"/>
      <c r="F74" s="38"/>
      <c r="G74" s="38"/>
      <c r="H74" s="38"/>
    </row>
    <row r="75" spans="3:9" x14ac:dyDescent="0.35">
      <c r="C75" s="49" t="s">
        <v>48</v>
      </c>
      <c r="D75" s="54" t="s">
        <v>60</v>
      </c>
      <c r="E75" s="55" t="s">
        <v>60</v>
      </c>
      <c r="F75" s="54" t="s">
        <v>60</v>
      </c>
      <c r="G75" s="54"/>
      <c r="H75" s="54"/>
    </row>
    <row r="76" spans="3:9" ht="112.5" customHeight="1" x14ac:dyDescent="0.35">
      <c r="C76" s="41" t="s">
        <v>37</v>
      </c>
      <c r="D76" s="54"/>
      <c r="E76" s="55"/>
      <c r="F76" s="54"/>
      <c r="G76" s="54"/>
      <c r="H76" s="54"/>
      <c r="I76" s="6"/>
    </row>
    <row r="77" spans="3:9" x14ac:dyDescent="0.35">
      <c r="C77" s="42" t="s">
        <v>56</v>
      </c>
      <c r="D77" s="38">
        <v>50</v>
      </c>
      <c r="E77" s="55">
        <v>28</v>
      </c>
      <c r="F77" s="54">
        <v>1400</v>
      </c>
      <c r="G77" s="56"/>
      <c r="H77" s="40"/>
      <c r="I77" s="6"/>
    </row>
    <row r="78" spans="3:9" x14ac:dyDescent="0.35">
      <c r="C78" s="42" t="s">
        <v>57</v>
      </c>
      <c r="D78" s="38">
        <v>50</v>
      </c>
      <c r="E78" s="55">
        <v>84</v>
      </c>
      <c r="F78" s="54">
        <v>4200</v>
      </c>
      <c r="G78" s="56"/>
      <c r="H78" s="40"/>
      <c r="I78" s="6"/>
    </row>
    <row r="79" spans="3:9" x14ac:dyDescent="0.35">
      <c r="C79" s="42" t="s">
        <v>58</v>
      </c>
      <c r="D79" s="38">
        <v>50</v>
      </c>
      <c r="E79" s="55">
        <v>60</v>
      </c>
      <c r="F79" s="54">
        <v>3000</v>
      </c>
      <c r="G79" s="56"/>
      <c r="H79" s="40"/>
      <c r="I79" s="6"/>
    </row>
    <row r="80" spans="3:9" x14ac:dyDescent="0.35">
      <c r="C80" s="42" t="s">
        <v>59</v>
      </c>
      <c r="D80" s="38">
        <v>38</v>
      </c>
      <c r="E80" s="55">
        <v>84</v>
      </c>
      <c r="F80" s="54">
        <v>3192</v>
      </c>
      <c r="G80" s="56"/>
      <c r="H80" s="40"/>
      <c r="I80" s="6"/>
    </row>
    <row r="81" spans="1:10" x14ac:dyDescent="0.35">
      <c r="C81" s="49" t="s">
        <v>49</v>
      </c>
      <c r="D81" s="38">
        <v>50</v>
      </c>
      <c r="E81" s="39">
        <v>144</v>
      </c>
      <c r="F81" s="38">
        <v>7200</v>
      </c>
      <c r="G81" s="40"/>
      <c r="H81" s="40"/>
    </row>
    <row r="82" spans="1:10" ht="48" x14ac:dyDescent="0.35">
      <c r="C82" s="72" t="s">
        <v>40</v>
      </c>
      <c r="D82" s="38"/>
      <c r="E82" s="39"/>
      <c r="F82" s="38"/>
      <c r="G82" s="38"/>
      <c r="H82" s="38"/>
    </row>
    <row r="83" spans="1:10" x14ac:dyDescent="0.35">
      <c r="C83" s="49" t="s">
        <v>50</v>
      </c>
      <c r="D83" s="38">
        <v>50</v>
      </c>
      <c r="E83" s="39">
        <v>12</v>
      </c>
      <c r="F83" s="38">
        <v>600</v>
      </c>
      <c r="G83" s="40"/>
      <c r="H83" s="53"/>
    </row>
    <row r="84" spans="1:10" ht="60" x14ac:dyDescent="0.35">
      <c r="C84" s="72" t="s">
        <v>41</v>
      </c>
      <c r="D84" s="38"/>
      <c r="E84" s="39"/>
      <c r="F84" s="38"/>
      <c r="G84" s="38"/>
      <c r="H84" s="38"/>
    </row>
    <row r="85" spans="1:10" x14ac:dyDescent="0.35">
      <c r="C85" s="49" t="s">
        <v>51</v>
      </c>
      <c r="D85" s="38">
        <v>50</v>
      </c>
      <c r="E85" s="39">
        <v>12</v>
      </c>
      <c r="F85" s="38">
        <v>600</v>
      </c>
      <c r="G85" s="40"/>
      <c r="H85" s="40"/>
    </row>
    <row r="86" spans="1:10" ht="48" x14ac:dyDescent="0.35">
      <c r="C86" s="72" t="s">
        <v>42</v>
      </c>
      <c r="D86" s="38"/>
      <c r="E86" s="39"/>
      <c r="F86" s="38"/>
      <c r="G86" s="38"/>
      <c r="H86" s="38"/>
    </row>
    <row r="87" spans="1:10" x14ac:dyDescent="0.35">
      <c r="C87" s="37" t="s">
        <v>54</v>
      </c>
      <c r="D87" s="38">
        <v>50</v>
      </c>
      <c r="E87" s="39">
        <v>8</v>
      </c>
      <c r="F87" s="38">
        <v>400</v>
      </c>
      <c r="G87" s="40"/>
      <c r="H87" s="40"/>
    </row>
    <row r="88" spans="1:10" ht="48" x14ac:dyDescent="0.35">
      <c r="C88" s="72" t="s">
        <v>40</v>
      </c>
      <c r="D88" s="38"/>
      <c r="E88" s="39"/>
      <c r="F88" s="38"/>
      <c r="G88" s="38"/>
      <c r="H88" s="38"/>
    </row>
    <row r="89" spans="1:10" x14ac:dyDescent="0.35">
      <c r="C89" s="48"/>
      <c r="D89" s="38"/>
      <c r="E89" s="39"/>
      <c r="F89" s="38"/>
      <c r="G89" s="38"/>
      <c r="H89" s="38"/>
      <c r="I89" s="6"/>
    </row>
    <row r="90" spans="1:10" ht="18.5" x14ac:dyDescent="0.45">
      <c r="C90" s="43" t="s">
        <v>63</v>
      </c>
      <c r="D90" s="38"/>
      <c r="E90" s="39"/>
      <c r="F90" s="59">
        <v>47828</v>
      </c>
      <c r="G90" s="59"/>
      <c r="H90" s="44"/>
      <c r="I90" s="7"/>
      <c r="J90" s="6"/>
    </row>
    <row r="91" spans="1:10" x14ac:dyDescent="0.35">
      <c r="C91" s="1"/>
      <c r="I91" s="6"/>
    </row>
    <row r="92" spans="1:10" x14ac:dyDescent="0.35">
      <c r="C92" s="1"/>
      <c r="I92" s="6"/>
    </row>
    <row r="93" spans="1:10" ht="18.5" x14ac:dyDescent="0.45">
      <c r="A93" s="8"/>
      <c r="C93" s="8" t="s">
        <v>84</v>
      </c>
      <c r="I93" s="6"/>
    </row>
    <row r="94" spans="1:10" s="2" customFormat="1" ht="26.5" customHeight="1" x14ac:dyDescent="0.35">
      <c r="A94" s="45"/>
      <c r="B94" s="45"/>
      <c r="C94" s="34" t="s">
        <v>1</v>
      </c>
      <c r="D94" s="35" t="s">
        <v>83</v>
      </c>
      <c r="E94" s="36" t="s">
        <v>2</v>
      </c>
      <c r="F94" s="35" t="s">
        <v>89</v>
      </c>
      <c r="G94" s="35" t="s">
        <v>81</v>
      </c>
      <c r="H94" s="35" t="s">
        <v>82</v>
      </c>
      <c r="I94" s="33"/>
    </row>
    <row r="95" spans="1:10" x14ac:dyDescent="0.35">
      <c r="C95" s="37" t="s">
        <v>64</v>
      </c>
      <c r="D95" s="38" t="s">
        <v>60</v>
      </c>
      <c r="E95" s="39" t="s">
        <v>60</v>
      </c>
      <c r="F95" s="38" t="s">
        <v>60</v>
      </c>
      <c r="G95" s="38"/>
      <c r="H95" s="38"/>
    </row>
    <row r="96" spans="1:10" ht="60" x14ac:dyDescent="0.35">
      <c r="C96" s="72" t="s">
        <v>55</v>
      </c>
      <c r="D96" s="38"/>
      <c r="E96" s="39"/>
      <c r="F96" s="38"/>
      <c r="G96" s="38"/>
      <c r="H96" s="38"/>
      <c r="I96" s="6"/>
    </row>
    <row r="97" spans="1:10" x14ac:dyDescent="0.35">
      <c r="C97" s="42" t="s">
        <v>56</v>
      </c>
      <c r="D97" s="38">
        <v>50</v>
      </c>
      <c r="E97" s="39">
        <v>78</v>
      </c>
      <c r="F97" s="38">
        <v>3900</v>
      </c>
      <c r="G97" s="40"/>
      <c r="H97" s="40"/>
      <c r="I97" s="6"/>
    </row>
    <row r="98" spans="1:10" x14ac:dyDescent="0.35">
      <c r="C98" s="42" t="s">
        <v>57</v>
      </c>
      <c r="D98" s="38">
        <v>50</v>
      </c>
      <c r="E98" s="39">
        <v>2</v>
      </c>
      <c r="F98" s="38">
        <v>100</v>
      </c>
      <c r="G98" s="40"/>
      <c r="H98" s="40"/>
      <c r="I98" s="6"/>
    </row>
    <row r="99" spans="1:10" x14ac:dyDescent="0.35">
      <c r="C99" s="42" t="s">
        <v>58</v>
      </c>
      <c r="D99" s="38">
        <v>50</v>
      </c>
      <c r="E99" s="39">
        <v>0</v>
      </c>
      <c r="F99" s="38">
        <v>0</v>
      </c>
      <c r="G99" s="40"/>
      <c r="H99" s="40"/>
      <c r="I99" s="6"/>
    </row>
    <row r="100" spans="1:10" x14ac:dyDescent="0.35">
      <c r="C100" s="42" t="s">
        <v>59</v>
      </c>
      <c r="D100" s="38">
        <v>38</v>
      </c>
      <c r="E100" s="39">
        <v>0</v>
      </c>
      <c r="F100" s="38">
        <v>0</v>
      </c>
      <c r="G100" s="40"/>
      <c r="H100" s="40"/>
      <c r="I100" s="6"/>
    </row>
    <row r="101" spans="1:10" x14ac:dyDescent="0.35">
      <c r="C101" s="41"/>
      <c r="D101" s="38"/>
      <c r="E101" s="39"/>
      <c r="F101" s="38"/>
      <c r="G101" s="38"/>
      <c r="H101" s="59"/>
      <c r="I101" s="6"/>
    </row>
    <row r="102" spans="1:10" ht="18.5" x14ac:dyDescent="0.45">
      <c r="C102" s="43" t="s">
        <v>65</v>
      </c>
      <c r="D102" s="38"/>
      <c r="E102" s="39"/>
      <c r="F102" s="59">
        <v>4000</v>
      </c>
      <c r="G102" s="59"/>
      <c r="H102" s="44"/>
      <c r="I102" s="7"/>
      <c r="J102" s="6"/>
    </row>
    <row r="103" spans="1:10" ht="18.5" x14ac:dyDescent="0.45">
      <c r="C103" s="8"/>
      <c r="D103" s="31"/>
      <c r="E103" s="9"/>
      <c r="F103" s="31"/>
      <c r="G103" s="31"/>
      <c r="H103" s="32"/>
    </row>
    <row r="105" spans="1:10" ht="18.5" x14ac:dyDescent="0.45">
      <c r="A105" s="8"/>
      <c r="C105" s="8" t="s">
        <v>3</v>
      </c>
    </row>
    <row r="106" spans="1:10" ht="26.5" customHeight="1" x14ac:dyDescent="0.35">
      <c r="A106" s="46"/>
      <c r="B106" s="46"/>
      <c r="C106" s="34" t="s">
        <v>0</v>
      </c>
      <c r="D106" s="35"/>
      <c r="E106" s="36"/>
      <c r="F106" s="35" t="s">
        <v>89</v>
      </c>
      <c r="G106" s="36"/>
      <c r="H106" s="35" t="s">
        <v>88</v>
      </c>
    </row>
    <row r="107" spans="1:10" x14ac:dyDescent="0.35">
      <c r="C107" s="42" t="s">
        <v>66</v>
      </c>
      <c r="D107" s="57"/>
      <c r="E107" s="57"/>
      <c r="F107" s="38">
        <v>20806.73</v>
      </c>
      <c r="G107" s="38"/>
      <c r="H107" s="40"/>
    </row>
    <row r="108" spans="1:10" x14ac:dyDescent="0.35">
      <c r="C108" s="42" t="s">
        <v>67</v>
      </c>
      <c r="D108" s="57"/>
      <c r="E108" s="57"/>
      <c r="F108" s="38">
        <v>8400</v>
      </c>
      <c r="G108" s="38"/>
      <c r="H108" s="40"/>
    </row>
    <row r="109" spans="1:10" x14ac:dyDescent="0.35">
      <c r="C109" s="42" t="s">
        <v>68</v>
      </c>
      <c r="D109" s="57"/>
      <c r="E109" s="57"/>
      <c r="F109" s="38">
        <v>47828</v>
      </c>
      <c r="G109" s="38"/>
      <c r="H109" s="40"/>
    </row>
    <row r="110" spans="1:10" x14ac:dyDescent="0.35">
      <c r="C110" s="42" t="s">
        <v>69</v>
      </c>
      <c r="D110" s="57"/>
      <c r="E110" s="57"/>
      <c r="F110" s="38">
        <v>4000</v>
      </c>
      <c r="G110" s="38"/>
      <c r="H110" s="40"/>
    </row>
    <row r="111" spans="1:10" x14ac:dyDescent="0.35">
      <c r="C111" s="58"/>
      <c r="D111" s="57"/>
      <c r="E111" s="57"/>
      <c r="F111" s="38"/>
      <c r="G111" s="38"/>
      <c r="H111" s="38"/>
    </row>
    <row r="112" spans="1:10" x14ac:dyDescent="0.35">
      <c r="C112" s="47" t="s">
        <v>91</v>
      </c>
      <c r="D112" s="57"/>
      <c r="E112" s="57"/>
      <c r="F112" s="59">
        <v>81034.73</v>
      </c>
      <c r="G112" s="38"/>
      <c r="H112" s="44"/>
      <c r="I112" s="6"/>
    </row>
    <row r="113" spans="2:9" x14ac:dyDescent="0.35">
      <c r="B113" s="25"/>
      <c r="C113" s="65"/>
      <c r="D113" s="66"/>
      <c r="E113" s="66"/>
      <c r="F113" s="68"/>
      <c r="G113" s="69"/>
      <c r="H113" s="67"/>
      <c r="I113" s="6"/>
    </row>
    <row r="114" spans="2:9" x14ac:dyDescent="0.35">
      <c r="C114" s="61"/>
      <c r="D114" s="62"/>
      <c r="E114" s="62"/>
      <c r="F114" s="63"/>
      <c r="G114" s="64"/>
      <c r="H114" s="64"/>
      <c r="I114" s="24"/>
    </row>
    <row r="115" spans="2:9" x14ac:dyDescent="0.35">
      <c r="C115" s="61"/>
      <c r="D115" s="62"/>
      <c r="E115" s="62"/>
      <c r="F115" s="63"/>
      <c r="G115" s="64"/>
      <c r="H115" s="64"/>
      <c r="I115" s="24"/>
    </row>
    <row r="116" spans="2:9" x14ac:dyDescent="0.35">
      <c r="C116" s="61"/>
      <c r="D116" s="62"/>
      <c r="E116" s="62"/>
      <c r="F116" s="63"/>
      <c r="G116" s="64"/>
      <c r="H116" s="64"/>
      <c r="I116" s="24"/>
    </row>
    <row r="117" spans="2:9" x14ac:dyDescent="0.35">
      <c r="C117" s="61"/>
      <c r="D117" s="62"/>
      <c r="E117" s="62"/>
      <c r="F117" s="63"/>
      <c r="G117" s="64"/>
      <c r="H117" s="64"/>
      <c r="I117" s="24"/>
    </row>
    <row r="118" spans="2:9" x14ac:dyDescent="0.35">
      <c r="C118" s="61"/>
      <c r="D118" s="62"/>
      <c r="E118" s="62"/>
      <c r="F118" s="63"/>
      <c r="G118" s="64"/>
      <c r="H118" s="64"/>
      <c r="I118" s="24"/>
    </row>
    <row r="119" spans="2:9" x14ac:dyDescent="0.35">
      <c r="C119" s="61"/>
      <c r="D119" s="62"/>
      <c r="E119" s="62"/>
      <c r="F119" s="63"/>
      <c r="G119" s="64"/>
      <c r="H119" s="64"/>
      <c r="I119" s="24"/>
    </row>
    <row r="120" spans="2:9" x14ac:dyDescent="0.35">
      <c r="C120" s="61"/>
      <c r="D120" s="62"/>
      <c r="E120" s="62"/>
      <c r="F120" s="63"/>
      <c r="G120" s="64"/>
      <c r="H120" s="64"/>
      <c r="I120" s="6"/>
    </row>
    <row r="121" spans="2:9" x14ac:dyDescent="0.35">
      <c r="C121" s="70" t="s">
        <v>90</v>
      </c>
      <c r="D121" s="66"/>
      <c r="E121" s="66"/>
      <c r="F121" s="71"/>
      <c r="G121" s="68"/>
      <c r="H121" s="71"/>
    </row>
    <row r="122" spans="2:9" x14ac:dyDescent="0.35">
      <c r="C122" s="25"/>
      <c r="D122" s="27"/>
      <c r="E122" s="27"/>
      <c r="F122" s="27"/>
      <c r="G122" s="27"/>
      <c r="H122" s="27"/>
    </row>
    <row r="123" spans="2:9" x14ac:dyDescent="0.35">
      <c r="C123" s="25"/>
      <c r="D123" s="27"/>
      <c r="E123" s="27"/>
      <c r="F123" s="27"/>
      <c r="G123" s="27"/>
      <c r="H123" s="27"/>
    </row>
    <row r="124" spans="2:9" x14ac:dyDescent="0.35">
      <c r="C124" s="25"/>
      <c r="D124" s="27"/>
      <c r="E124" s="27"/>
      <c r="F124" s="27"/>
      <c r="G124" s="27"/>
      <c r="H124" s="27"/>
    </row>
    <row r="125" spans="2:9" x14ac:dyDescent="0.35">
      <c r="C125" s="25"/>
      <c r="D125" s="27"/>
      <c r="E125" s="27"/>
      <c r="F125" s="27"/>
      <c r="G125" s="27"/>
      <c r="H125" s="27"/>
    </row>
  </sheetData>
  <pageMargins left="0.70866141732283472" right="0.70866141732283472" top="0.74803149606299213" bottom="0.74803149606299213" header="0.31496062992125984" footer="0.31496062992125984"/>
  <pageSetup paperSize="9" scale="44" fitToHeight="0" orientation="portrait" r:id="rId1"/>
  <headerFooter>
    <oddFooter>&amp;CPágina &amp;P de &amp;N</oddFooter>
  </headerFooter>
  <rowBreaks count="2" manualBreakCount="2">
    <brk id="40" max="7" man="1"/>
    <brk id="91" max="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C9A96B8B91F85418E9EF5575E7FBEFE" ma:contentTypeVersion="13" ma:contentTypeDescription="Crea un document nou" ma:contentTypeScope="" ma:versionID="bd549a7969b371c7b20d3dfd7fc9c2dd">
  <xsd:schema xmlns:xsd="http://www.w3.org/2001/XMLSchema" xmlns:xs="http://www.w3.org/2001/XMLSchema" xmlns:p="http://schemas.microsoft.com/office/2006/metadata/properties" xmlns:ns2="a6c77315-1129-46b9-a54e-c6835db7cb15" xmlns:ns3="5f2c021a-97ba-41f1-8299-dc16fa8de53d" targetNamespace="http://schemas.microsoft.com/office/2006/metadata/properties" ma:root="true" ma:fieldsID="eec1c4339abc361981bdb2e7c1b461cd" ns2:_="" ns3:_="">
    <xsd:import namespace="a6c77315-1129-46b9-a54e-c6835db7cb15"/>
    <xsd:import namespace="5f2c021a-97ba-41f1-8299-dc16fa8de53d"/>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DateTaken"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c77315-1129-46b9-a54e-c6835db7cb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es de la imatge"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f2c021a-97ba-41f1-8299-dc16fa8de53d"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43dc2c4-2bde-46ac-af16-850679d2e1ec}" ma:internalName="TaxCatchAll" ma:showField="CatchAllData" ma:web="5f2c021a-97ba-41f1-8299-dc16fa8de53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 compartit amb detal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6c77315-1129-46b9-a54e-c6835db7cb15">
      <Terms xmlns="http://schemas.microsoft.com/office/infopath/2007/PartnerControls"/>
    </lcf76f155ced4ddcb4097134ff3c332f>
    <TaxCatchAll xmlns="5f2c021a-97ba-41f1-8299-dc16fa8de53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7991F6E-C3ED-4773-8491-4F87CB4C56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c77315-1129-46b9-a54e-c6835db7cb15"/>
    <ds:schemaRef ds:uri="5f2c021a-97ba-41f1-8299-dc16fa8de5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2D894A5-89FF-41C3-981C-218F45555502}">
  <ds:schemaRefs>
    <ds:schemaRef ds:uri="http://schemas.openxmlformats.org/package/2006/metadata/core-properties"/>
    <ds:schemaRef ds:uri="http://schemas.microsoft.com/office/2006/documentManagement/types"/>
    <ds:schemaRef ds:uri="http://purl.org/dc/dcmitype/"/>
    <ds:schemaRef ds:uri="http://purl.org/dc/terms/"/>
    <ds:schemaRef ds:uri="5f2c021a-97ba-41f1-8299-dc16fa8de53d"/>
    <ds:schemaRef ds:uri="http://schemas.microsoft.com/office/2006/metadata/properties"/>
    <ds:schemaRef ds:uri="http://purl.org/dc/elements/1.1/"/>
    <ds:schemaRef ds:uri="http://schemas.microsoft.com/office/infopath/2007/PartnerControls"/>
    <ds:schemaRef ds:uri="a6c77315-1129-46b9-a54e-c6835db7cb15"/>
    <ds:schemaRef ds:uri="http://www.w3.org/XML/1998/namespace"/>
  </ds:schemaRefs>
</ds:datastoreItem>
</file>

<file path=customXml/itemProps3.xml><?xml version="1.0" encoding="utf-8"?>
<ds:datastoreItem xmlns:ds="http://schemas.openxmlformats.org/officeDocument/2006/customXml" ds:itemID="{B39FF104-A186-49D9-BDD2-3E9CAB98166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OFERTA</vt:lpstr>
      <vt:lpstr>OFERTA!Àrea_d'impressió</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2026-01-22T13:18:01Z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0x010100AC9A96B8B91F85418E9EF5575E7FBEFE</vt:lpwstr>
  </property>
  <property fmtid="{D5CDD505-2E9C-101B-9397-08002B2CF9AE}" pid="3" name="MediaServiceImageTags">
    <vt:lpwstr/>
  </property>
</Properties>
</file>